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\Desktop\LENOVO\BTCC Documentation\Bulleen Temp Records\"/>
    </mc:Choice>
  </mc:AlternateContent>
  <bookViews>
    <workbookView xWindow="0" yWindow="0" windowWidth="28800" windowHeight="114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H22" i="1"/>
  <c r="E22" i="1"/>
  <c r="D22" i="1"/>
  <c r="C22" i="1"/>
  <c r="B22" i="1"/>
  <c r="D21" i="1"/>
  <c r="C21" i="1"/>
  <c r="B21" i="1"/>
  <c r="D18" i="1"/>
  <c r="C18" i="1"/>
  <c r="B18" i="1"/>
  <c r="H17" i="1"/>
  <c r="B17" i="1"/>
  <c r="C13" i="1"/>
  <c r="B13" i="1"/>
  <c r="H8" i="1"/>
  <c r="F8" i="1"/>
  <c r="E8" i="1"/>
  <c r="B8" i="1"/>
  <c r="C7" i="1"/>
  <c r="B7" i="1"/>
</calcChain>
</file>

<file path=xl/sharedStrings.xml><?xml version="1.0" encoding="utf-8"?>
<sst xmlns="http://schemas.openxmlformats.org/spreadsheetml/2006/main" count="51" uniqueCount="43">
  <si>
    <t>BULLEEN TEMPLESTOWE CRICKET CLUB</t>
  </si>
  <si>
    <t>as at end of 2023/24</t>
  </si>
  <si>
    <t>TOTAL WKTS</t>
  </si>
  <si>
    <t>1st X1 Wkts</t>
  </si>
  <si>
    <t>2nd X1 Wkts</t>
  </si>
  <si>
    <t>3rd X1 Wkts</t>
  </si>
  <si>
    <t>4th X1 Wkts</t>
  </si>
  <si>
    <t>5th X1 Wkts</t>
  </si>
  <si>
    <t>Over 35, Vets &amp; 20 Twenty</t>
  </si>
  <si>
    <t>Under 18  Wkts</t>
  </si>
  <si>
    <t>Under 16  Wkts</t>
  </si>
  <si>
    <t>Under 14  Wkts</t>
  </si>
  <si>
    <t>Under 12  Wkts</t>
  </si>
  <si>
    <t xml:space="preserve">  1. Colin Kelly</t>
  </si>
  <si>
    <t xml:space="preserve">  2. Warren Miller</t>
  </si>
  <si>
    <t xml:space="preserve">  3. Tom Matthews</t>
  </si>
  <si>
    <t xml:space="preserve">  4. Tim Arnold</t>
  </si>
  <si>
    <t xml:space="preserve">  5. Scott Boyd</t>
  </si>
  <si>
    <t xml:space="preserve">  6. John Rainbow</t>
  </si>
  <si>
    <t xml:space="preserve">  7. John Tyson</t>
  </si>
  <si>
    <t xml:space="preserve">  8. Brian Uren</t>
  </si>
  <si>
    <t xml:space="preserve">  9. Maurie O'Dal</t>
  </si>
  <si>
    <t>10. Luke Mason</t>
  </si>
  <si>
    <t>11. George Pollard</t>
  </si>
  <si>
    <t>12. Adrian Tabacchiera</t>
  </si>
  <si>
    <t>13. Dean Weedman</t>
  </si>
  <si>
    <t>14. Matthew Hale</t>
  </si>
  <si>
    <t>15. Lee Woolcock</t>
  </si>
  <si>
    <t>16. John Cochrane</t>
  </si>
  <si>
    <t>17. Harry Young</t>
  </si>
  <si>
    <t>18. Joe Paolucci</t>
  </si>
  <si>
    <t>19. Chance Burridge</t>
  </si>
  <si>
    <t>20. David McClean</t>
  </si>
  <si>
    <t>Peter Chadwick</t>
  </si>
  <si>
    <t>Allan Sanders</t>
  </si>
  <si>
    <t>Paul Tyson</t>
  </si>
  <si>
    <t>Peter Wolnizer</t>
  </si>
  <si>
    <t>Tony Spizzica</t>
  </si>
  <si>
    <t>?</t>
  </si>
  <si>
    <t>Michael Whybrow</t>
  </si>
  <si>
    <t>Leigh Munro</t>
  </si>
  <si>
    <t>Bruce Pollard</t>
  </si>
  <si>
    <t>Damien Loth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</si>
</sst>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20"/>
      <color indexed="13"/>
      <name val="Times New Roman Bold"/>
      <family val="1"/>
    </font>
    <font>
      <sz val="10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4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3" borderId="8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6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6" fillId="0" borderId="4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" fillId="0" borderId="0" xfId="0" applyFont="1" applyFill="1"/>
    <xf numFmtId="0" fontId="10" fillId="0" borderId="0" xfId="0" applyFont="1" applyFill="1"/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6" fontId="9" fillId="0" borderId="0" xfId="0" applyNumberFormat="1" applyFont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workbookViewId="0">
      <selection activeCell="A4" sqref="A4"/>
    </sheetView>
  </sheetViews>
  <sheetFormatPr defaultRowHeight="12.75" x14ac:dyDescent="0.2"/>
  <cols>
    <col min="1" max="1" width="32.5703125" style="6" bestFit="1" customWidth="1"/>
    <col min="2" max="2" width="10.7109375" style="47" customWidth="1"/>
    <col min="3" max="12" width="10.7109375" style="5" customWidth="1"/>
    <col min="13" max="13" width="9.140625" style="4"/>
    <col min="14" max="19" width="9.140625" style="5"/>
    <col min="20" max="16384" width="9.140625" style="6"/>
  </cols>
  <sheetData>
    <row r="1" spans="1:20" ht="23.25" customHeight="1" thickBo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20" ht="12.75" customHeight="1" thickBot="1" x14ac:dyDescent="0.25">
      <c r="A2" s="7" t="s">
        <v>1</v>
      </c>
      <c r="B2" s="8"/>
      <c r="C2" s="9"/>
      <c r="D2" s="9"/>
      <c r="E2" s="9"/>
      <c r="F2" s="9"/>
      <c r="G2" s="9"/>
      <c r="H2" s="9"/>
      <c r="I2" s="9"/>
      <c r="J2" s="9"/>
      <c r="K2" s="9"/>
      <c r="L2" s="10"/>
    </row>
    <row r="3" spans="1:20" ht="96" customHeight="1" thickBot="1" x14ac:dyDescent="0.3">
      <c r="A3" s="11"/>
      <c r="B3" s="12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4" t="s">
        <v>8</v>
      </c>
      <c r="I3" s="13" t="s">
        <v>9</v>
      </c>
      <c r="J3" s="13" t="s">
        <v>10</v>
      </c>
      <c r="K3" s="13" t="s">
        <v>11</v>
      </c>
      <c r="L3" s="15" t="s">
        <v>12</v>
      </c>
      <c r="M3" s="16"/>
      <c r="N3" s="17"/>
      <c r="O3" s="17"/>
      <c r="P3" s="17"/>
      <c r="Q3" s="17"/>
      <c r="R3" s="17"/>
      <c r="S3" s="17"/>
    </row>
    <row r="4" spans="1:20" s="25" customFormat="1" ht="24" customHeight="1" x14ac:dyDescent="0.25">
      <c r="A4" s="18" t="s">
        <v>13</v>
      </c>
      <c r="B4" s="19">
        <v>513</v>
      </c>
      <c r="C4" s="20">
        <v>161</v>
      </c>
      <c r="D4" s="20">
        <v>210</v>
      </c>
      <c r="E4" s="20">
        <v>87</v>
      </c>
      <c r="F4" s="20">
        <v>20</v>
      </c>
      <c r="G4" s="20">
        <v>0</v>
      </c>
      <c r="H4" s="21">
        <v>0</v>
      </c>
      <c r="I4" s="20">
        <v>0</v>
      </c>
      <c r="J4" s="20">
        <v>35</v>
      </c>
      <c r="K4" s="20">
        <v>0</v>
      </c>
      <c r="L4" s="22">
        <v>0</v>
      </c>
      <c r="M4"/>
      <c r="N4" s="23"/>
      <c r="O4" s="23"/>
      <c r="P4" s="23"/>
      <c r="Q4" s="24"/>
      <c r="R4" s="24"/>
      <c r="S4" s="24"/>
    </row>
    <row r="5" spans="1:20" s="25" customFormat="1" ht="24" customHeight="1" x14ac:dyDescent="0.25">
      <c r="A5" s="18" t="s">
        <v>14</v>
      </c>
      <c r="B5" s="19">
        <v>510</v>
      </c>
      <c r="C5" s="20">
        <v>105</v>
      </c>
      <c r="D5" s="20">
        <v>237</v>
      </c>
      <c r="E5" s="20">
        <v>130</v>
      </c>
      <c r="F5" s="20">
        <v>38</v>
      </c>
      <c r="G5" s="20">
        <v>0</v>
      </c>
      <c r="H5" s="21">
        <v>0</v>
      </c>
      <c r="I5" s="20">
        <v>0</v>
      </c>
      <c r="J5" s="20">
        <v>0</v>
      </c>
      <c r="K5" s="20">
        <v>0</v>
      </c>
      <c r="L5" s="22">
        <v>0</v>
      </c>
      <c r="M5"/>
      <c r="N5" s="23"/>
      <c r="O5" s="23"/>
      <c r="P5" s="23"/>
      <c r="Q5" s="24"/>
      <c r="R5" s="24"/>
      <c r="S5" s="24"/>
    </row>
    <row r="6" spans="1:20" s="25" customFormat="1" ht="24" customHeight="1" x14ac:dyDescent="0.25">
      <c r="A6" s="18" t="s">
        <v>15</v>
      </c>
      <c r="B6" s="19">
        <v>447</v>
      </c>
      <c r="C6" s="20">
        <v>288</v>
      </c>
      <c r="D6" s="20">
        <v>116</v>
      </c>
      <c r="E6" s="20">
        <v>13</v>
      </c>
      <c r="F6" s="20">
        <v>10</v>
      </c>
      <c r="G6" s="20">
        <v>0</v>
      </c>
      <c r="H6" s="21">
        <v>0</v>
      </c>
      <c r="I6" s="20">
        <v>0</v>
      </c>
      <c r="J6" s="20">
        <v>20</v>
      </c>
      <c r="K6" s="20">
        <v>0</v>
      </c>
      <c r="L6" s="22">
        <v>0</v>
      </c>
      <c r="M6"/>
      <c r="N6" s="23"/>
      <c r="O6" s="23"/>
      <c r="P6" s="23"/>
      <c r="Q6" s="24"/>
      <c r="R6" s="24"/>
      <c r="S6" s="24"/>
    </row>
    <row r="7" spans="1:20" s="25" customFormat="1" ht="24" customHeight="1" x14ac:dyDescent="0.25">
      <c r="A7" s="18" t="s">
        <v>16</v>
      </c>
      <c r="B7" s="19">
        <f>430+8+6+1</f>
        <v>445</v>
      </c>
      <c r="C7" s="20">
        <f>380+8+6+1</f>
        <v>395</v>
      </c>
      <c r="D7" s="20">
        <v>26</v>
      </c>
      <c r="E7" s="20">
        <v>7</v>
      </c>
      <c r="F7" s="20">
        <v>0</v>
      </c>
      <c r="G7" s="20">
        <v>0</v>
      </c>
      <c r="H7" s="21">
        <v>8</v>
      </c>
      <c r="I7" s="20">
        <v>0</v>
      </c>
      <c r="J7" s="20">
        <v>9</v>
      </c>
      <c r="K7" s="20">
        <v>0</v>
      </c>
      <c r="L7" s="22">
        <v>0</v>
      </c>
      <c r="M7"/>
      <c r="N7" s="23"/>
      <c r="O7" s="23"/>
      <c r="P7" s="23"/>
      <c r="Q7" s="24"/>
      <c r="R7" s="24"/>
      <c r="S7" s="24"/>
    </row>
    <row r="8" spans="1:20" s="25" customFormat="1" ht="24" customHeight="1" x14ac:dyDescent="0.25">
      <c r="A8" s="18" t="s">
        <v>17</v>
      </c>
      <c r="B8" s="19">
        <f>384+13+14+10+11+7</f>
        <v>439</v>
      </c>
      <c r="C8" s="20">
        <v>0</v>
      </c>
      <c r="D8" s="20">
        <v>12</v>
      </c>
      <c r="E8" s="20">
        <f>172+2+3</f>
        <v>177</v>
      </c>
      <c r="F8" s="20">
        <f>145+3</f>
        <v>148</v>
      </c>
      <c r="G8" s="20">
        <v>35</v>
      </c>
      <c r="H8" s="21">
        <f>20+11+14+7+11+4</f>
        <v>67</v>
      </c>
      <c r="I8" s="20">
        <v>0</v>
      </c>
      <c r="J8" s="20">
        <v>0</v>
      </c>
      <c r="K8" s="20">
        <v>0</v>
      </c>
      <c r="L8" s="22">
        <v>0</v>
      </c>
      <c r="M8"/>
      <c r="N8" s="23"/>
      <c r="O8" s="23"/>
      <c r="P8" s="23"/>
      <c r="Q8" s="24"/>
      <c r="R8" s="24"/>
      <c r="S8" s="24"/>
    </row>
    <row r="9" spans="1:20" s="25" customFormat="1" ht="24" customHeight="1" x14ac:dyDescent="0.25">
      <c r="A9" s="18" t="s">
        <v>18</v>
      </c>
      <c r="B9" s="19">
        <v>424</v>
      </c>
      <c r="C9" s="20">
        <v>75</v>
      </c>
      <c r="D9" s="20">
        <v>110</v>
      </c>
      <c r="E9" s="20">
        <v>122</v>
      </c>
      <c r="F9" s="20">
        <v>48</v>
      </c>
      <c r="G9" s="20">
        <v>12</v>
      </c>
      <c r="H9" s="21">
        <v>0</v>
      </c>
      <c r="I9" s="20">
        <v>0</v>
      </c>
      <c r="J9" s="20">
        <v>9</v>
      </c>
      <c r="K9" s="20">
        <v>37</v>
      </c>
      <c r="L9" s="22">
        <v>11</v>
      </c>
      <c r="M9"/>
      <c r="N9" s="23"/>
      <c r="O9" s="23"/>
      <c r="P9" s="23"/>
      <c r="Q9" s="24"/>
      <c r="R9" s="24"/>
      <c r="S9" s="24"/>
    </row>
    <row r="10" spans="1:20" s="25" customFormat="1" ht="24" customHeight="1" x14ac:dyDescent="0.25">
      <c r="A10" s="18" t="s">
        <v>19</v>
      </c>
      <c r="B10" s="19">
        <v>400</v>
      </c>
      <c r="C10" s="20">
        <v>123</v>
      </c>
      <c r="D10" s="20">
        <v>165</v>
      </c>
      <c r="E10" s="20">
        <v>98</v>
      </c>
      <c r="F10" s="20">
        <v>14</v>
      </c>
      <c r="G10" s="20">
        <v>0</v>
      </c>
      <c r="H10" s="21">
        <v>0</v>
      </c>
      <c r="I10" s="20">
        <v>0</v>
      </c>
      <c r="J10" s="20">
        <v>0</v>
      </c>
      <c r="K10" s="20">
        <v>0</v>
      </c>
      <c r="L10" s="22">
        <v>0</v>
      </c>
      <c r="M10"/>
      <c r="N10" s="23"/>
      <c r="O10" s="23"/>
      <c r="P10" s="23"/>
      <c r="Q10" s="24"/>
      <c r="R10" s="24"/>
      <c r="S10" s="24"/>
    </row>
    <row r="11" spans="1:20" s="25" customFormat="1" ht="24" customHeight="1" x14ac:dyDescent="0.25">
      <c r="A11" s="18" t="s">
        <v>20</v>
      </c>
      <c r="B11" s="19">
        <v>354</v>
      </c>
      <c r="C11" s="20">
        <v>53</v>
      </c>
      <c r="D11" s="20">
        <v>220</v>
      </c>
      <c r="E11" s="20">
        <v>10</v>
      </c>
      <c r="F11" s="20">
        <v>2</v>
      </c>
      <c r="G11" s="20">
        <v>1</v>
      </c>
      <c r="H11" s="21">
        <v>0</v>
      </c>
      <c r="I11" s="20">
        <v>0</v>
      </c>
      <c r="J11" s="20">
        <v>48</v>
      </c>
      <c r="K11" s="20">
        <v>20</v>
      </c>
      <c r="L11" s="22">
        <v>0</v>
      </c>
      <c r="M11"/>
      <c r="N11" s="23"/>
      <c r="O11" s="23"/>
      <c r="P11" s="23"/>
      <c r="Q11" s="24"/>
      <c r="R11" s="24"/>
      <c r="S11" s="24"/>
    </row>
    <row r="12" spans="1:20" ht="24" customHeight="1" x14ac:dyDescent="0.25">
      <c r="A12" s="18" t="s">
        <v>21</v>
      </c>
      <c r="B12" s="19">
        <v>328</v>
      </c>
      <c r="C12" s="20">
        <v>0</v>
      </c>
      <c r="D12" s="20">
        <v>79</v>
      </c>
      <c r="E12" s="20">
        <v>169</v>
      </c>
      <c r="F12" s="20">
        <v>80</v>
      </c>
      <c r="G12" s="20">
        <v>0</v>
      </c>
      <c r="H12" s="21">
        <v>0</v>
      </c>
      <c r="I12" s="20">
        <v>0</v>
      </c>
      <c r="J12" s="20">
        <v>0</v>
      </c>
      <c r="K12" s="20">
        <v>0</v>
      </c>
      <c r="L12" s="22">
        <v>0</v>
      </c>
      <c r="M12"/>
      <c r="N12" s="23"/>
      <c r="O12" s="23"/>
      <c r="P12" s="23"/>
    </row>
    <row r="13" spans="1:20" s="25" customFormat="1" ht="24" customHeight="1" x14ac:dyDescent="0.25">
      <c r="A13" s="18" t="s">
        <v>22</v>
      </c>
      <c r="B13" s="19">
        <f>307+3</f>
        <v>310</v>
      </c>
      <c r="C13" s="20">
        <f>253+3</f>
        <v>256</v>
      </c>
      <c r="D13" s="20">
        <v>8</v>
      </c>
      <c r="E13" s="20">
        <v>11</v>
      </c>
      <c r="F13" s="20">
        <v>0</v>
      </c>
      <c r="G13" s="20">
        <v>0</v>
      </c>
      <c r="H13" s="21">
        <v>16</v>
      </c>
      <c r="I13" s="20">
        <v>0</v>
      </c>
      <c r="J13" s="20">
        <v>11</v>
      </c>
      <c r="K13" s="20">
        <v>8</v>
      </c>
      <c r="L13" s="22">
        <v>0</v>
      </c>
      <c r="M13"/>
      <c r="N13" s="23"/>
      <c r="O13" s="23"/>
      <c r="P13" s="23"/>
      <c r="Q13" s="24"/>
      <c r="R13" s="24"/>
      <c r="S13" s="24"/>
      <c r="T13" s="24"/>
    </row>
    <row r="14" spans="1:20" s="25" customFormat="1" ht="24" customHeight="1" x14ac:dyDescent="0.25">
      <c r="A14" s="18" t="s">
        <v>23</v>
      </c>
      <c r="B14" s="19">
        <v>298</v>
      </c>
      <c r="C14" s="20">
        <v>104</v>
      </c>
      <c r="D14" s="20">
        <v>40</v>
      </c>
      <c r="E14" s="20">
        <v>91</v>
      </c>
      <c r="F14" s="20">
        <v>40</v>
      </c>
      <c r="G14" s="20">
        <v>13</v>
      </c>
      <c r="H14" s="21">
        <v>10</v>
      </c>
      <c r="I14" s="20">
        <v>0</v>
      </c>
      <c r="J14" s="20">
        <v>0</v>
      </c>
      <c r="K14" s="20">
        <v>0</v>
      </c>
      <c r="L14" s="22">
        <v>0</v>
      </c>
      <c r="M14"/>
      <c r="N14" s="23"/>
      <c r="O14" s="23"/>
      <c r="P14" s="23"/>
      <c r="Q14" s="24"/>
      <c r="R14" s="24"/>
      <c r="S14" s="24"/>
    </row>
    <row r="15" spans="1:20" s="25" customFormat="1" ht="24" customHeight="1" x14ac:dyDescent="0.25">
      <c r="A15" s="18" t="s">
        <v>24</v>
      </c>
      <c r="B15" s="19">
        <v>295</v>
      </c>
      <c r="C15" s="20">
        <v>178</v>
      </c>
      <c r="D15" s="20">
        <v>10</v>
      </c>
      <c r="E15" s="20">
        <v>6</v>
      </c>
      <c r="F15" s="20">
        <v>27</v>
      </c>
      <c r="G15" s="20">
        <v>0</v>
      </c>
      <c r="H15" s="21">
        <v>29</v>
      </c>
      <c r="I15" s="20">
        <v>0</v>
      </c>
      <c r="J15" s="20">
        <v>10</v>
      </c>
      <c r="K15" s="20">
        <v>17</v>
      </c>
      <c r="L15" s="22">
        <v>18</v>
      </c>
      <c r="M15"/>
      <c r="N15" s="23"/>
      <c r="O15" s="23"/>
      <c r="P15" s="23"/>
      <c r="Q15" s="24"/>
      <c r="R15" s="24"/>
      <c r="S15" s="24"/>
    </row>
    <row r="16" spans="1:20" s="25" customFormat="1" ht="24" customHeight="1" x14ac:dyDescent="0.25">
      <c r="A16" s="18" t="s">
        <v>25</v>
      </c>
      <c r="B16" s="19">
        <v>289</v>
      </c>
      <c r="C16" s="20">
        <v>136</v>
      </c>
      <c r="D16" s="20">
        <v>48</v>
      </c>
      <c r="E16" s="20">
        <v>25</v>
      </c>
      <c r="F16" s="20">
        <v>12</v>
      </c>
      <c r="G16" s="20">
        <v>4</v>
      </c>
      <c r="H16" s="21">
        <v>0</v>
      </c>
      <c r="I16" s="20">
        <v>0</v>
      </c>
      <c r="J16" s="20">
        <v>32</v>
      </c>
      <c r="K16" s="20">
        <v>32</v>
      </c>
      <c r="L16" s="22">
        <v>0</v>
      </c>
      <c r="M16"/>
      <c r="N16" s="23"/>
      <c r="O16" s="23"/>
      <c r="P16" s="23"/>
      <c r="Q16" s="24"/>
      <c r="R16" s="24"/>
      <c r="S16" s="24"/>
    </row>
    <row r="17" spans="1:20" s="25" customFormat="1" ht="24" customHeight="1" x14ac:dyDescent="0.25">
      <c r="A17" s="18" t="s">
        <v>26</v>
      </c>
      <c r="B17" s="19">
        <f>284+2</f>
        <v>286</v>
      </c>
      <c r="C17" s="20">
        <v>132</v>
      </c>
      <c r="D17" s="20">
        <v>70</v>
      </c>
      <c r="E17" s="20">
        <v>0</v>
      </c>
      <c r="F17" s="20">
        <v>8</v>
      </c>
      <c r="G17" s="20">
        <v>0</v>
      </c>
      <c r="H17" s="21">
        <f>51+2</f>
        <v>53</v>
      </c>
      <c r="I17" s="20">
        <v>0</v>
      </c>
      <c r="J17" s="20">
        <v>8</v>
      </c>
      <c r="K17" s="20">
        <v>6</v>
      </c>
      <c r="L17" s="22">
        <v>9</v>
      </c>
      <c r="M17"/>
      <c r="N17" s="23"/>
      <c r="O17" s="23"/>
      <c r="P17" s="23"/>
      <c r="Q17" s="24"/>
      <c r="R17" s="24"/>
      <c r="S17" s="24"/>
    </row>
    <row r="18" spans="1:20" s="25" customFormat="1" ht="24" customHeight="1" x14ac:dyDescent="0.25">
      <c r="A18" s="18" t="s">
        <v>27</v>
      </c>
      <c r="B18" s="19">
        <f>268+7+1</f>
        <v>276</v>
      </c>
      <c r="C18" s="20">
        <f>259+1</f>
        <v>260</v>
      </c>
      <c r="D18" s="20">
        <f>4+7</f>
        <v>11</v>
      </c>
      <c r="E18" s="20">
        <v>2</v>
      </c>
      <c r="F18" s="20">
        <v>0</v>
      </c>
      <c r="G18" s="20">
        <v>0</v>
      </c>
      <c r="H18" s="21">
        <v>3</v>
      </c>
      <c r="I18" s="20">
        <v>0</v>
      </c>
      <c r="J18" s="20">
        <v>0</v>
      </c>
      <c r="K18" s="20">
        <v>0</v>
      </c>
      <c r="L18" s="22">
        <v>0</v>
      </c>
      <c r="M18"/>
      <c r="N18" s="23"/>
      <c r="O18" s="23"/>
      <c r="P18" s="23"/>
      <c r="Q18" s="24"/>
      <c r="R18" s="24"/>
      <c r="S18" s="24"/>
    </row>
    <row r="19" spans="1:20" s="25" customFormat="1" ht="24" customHeight="1" x14ac:dyDescent="0.25">
      <c r="A19" s="18" t="s">
        <v>28</v>
      </c>
      <c r="B19" s="19">
        <v>271</v>
      </c>
      <c r="C19" s="20">
        <v>3</v>
      </c>
      <c r="D19" s="20">
        <v>46</v>
      </c>
      <c r="E19" s="20">
        <v>137</v>
      </c>
      <c r="F19" s="20">
        <v>47</v>
      </c>
      <c r="G19" s="20">
        <v>4</v>
      </c>
      <c r="H19" s="21">
        <v>0</v>
      </c>
      <c r="I19" s="20">
        <v>0</v>
      </c>
      <c r="J19" s="20">
        <v>34</v>
      </c>
      <c r="K19" s="20">
        <v>0</v>
      </c>
      <c r="L19" s="22">
        <v>0</v>
      </c>
      <c r="M19"/>
      <c r="N19" s="23"/>
      <c r="O19" s="23"/>
      <c r="P19" s="23"/>
      <c r="Q19" s="24"/>
      <c r="R19" s="24"/>
      <c r="S19" s="24"/>
    </row>
    <row r="20" spans="1:20" s="25" customFormat="1" ht="24" customHeight="1" x14ac:dyDescent="0.25">
      <c r="A20" s="18" t="s">
        <v>29</v>
      </c>
      <c r="B20" s="19">
        <v>266</v>
      </c>
      <c r="C20" s="20">
        <v>260</v>
      </c>
      <c r="D20" s="20">
        <v>2</v>
      </c>
      <c r="E20" s="20">
        <v>0</v>
      </c>
      <c r="F20" s="20">
        <v>1</v>
      </c>
      <c r="G20" s="20">
        <v>3</v>
      </c>
      <c r="H20" s="21">
        <v>0</v>
      </c>
      <c r="I20" s="20">
        <v>0</v>
      </c>
      <c r="J20" s="20">
        <v>0</v>
      </c>
      <c r="K20" s="20">
        <v>0</v>
      </c>
      <c r="L20" s="22">
        <v>0</v>
      </c>
      <c r="M20"/>
      <c r="N20" s="23"/>
      <c r="O20" s="23"/>
      <c r="P20" s="23"/>
      <c r="Q20" s="24"/>
      <c r="R20" s="24"/>
      <c r="S20" s="24"/>
      <c r="T20" s="24"/>
    </row>
    <row r="21" spans="1:20" s="25" customFormat="1" ht="24" customHeight="1" x14ac:dyDescent="0.25">
      <c r="A21" s="18" t="s">
        <v>30</v>
      </c>
      <c r="B21" s="19">
        <f>230+6+5+1+2</f>
        <v>244</v>
      </c>
      <c r="C21" s="20">
        <f>98+6+5+2</f>
        <v>111</v>
      </c>
      <c r="D21" s="20">
        <f>35+1</f>
        <v>36</v>
      </c>
      <c r="E21" s="20">
        <v>6</v>
      </c>
      <c r="F21" s="20">
        <v>11</v>
      </c>
      <c r="G21" s="20">
        <v>0</v>
      </c>
      <c r="H21" s="21">
        <v>28</v>
      </c>
      <c r="I21" s="20">
        <v>15</v>
      </c>
      <c r="J21" s="20">
        <v>13</v>
      </c>
      <c r="K21" s="20">
        <v>18</v>
      </c>
      <c r="L21" s="22">
        <v>6</v>
      </c>
      <c r="M21"/>
      <c r="N21" s="23"/>
      <c r="O21" s="23"/>
      <c r="P21" s="23"/>
      <c r="Q21" s="24"/>
      <c r="R21" s="24"/>
      <c r="S21" s="24"/>
    </row>
    <row r="22" spans="1:20" s="25" customFormat="1" ht="24" customHeight="1" x14ac:dyDescent="0.25">
      <c r="A22" s="18" t="s">
        <v>31</v>
      </c>
      <c r="B22" s="19">
        <f>220+23</f>
        <v>243</v>
      </c>
      <c r="C22" s="20">
        <f>56+23</f>
        <v>79</v>
      </c>
      <c r="D22" s="20">
        <f>88</f>
        <v>88</v>
      </c>
      <c r="E22" s="20">
        <f>43</f>
        <v>43</v>
      </c>
      <c r="F22" s="20">
        <v>0</v>
      </c>
      <c r="G22" s="20">
        <v>0</v>
      </c>
      <c r="H22" s="21">
        <f>11</f>
        <v>11</v>
      </c>
      <c r="I22" s="20">
        <v>0</v>
      </c>
      <c r="J22" s="20">
        <v>18</v>
      </c>
      <c r="K22" s="20">
        <v>4</v>
      </c>
      <c r="L22" s="22">
        <v>0</v>
      </c>
      <c r="M22"/>
      <c r="N22" s="23"/>
      <c r="O22" s="23"/>
      <c r="P22" s="23"/>
      <c r="Q22" s="24"/>
      <c r="R22" s="24"/>
      <c r="S22" s="24"/>
    </row>
    <row r="23" spans="1:20" s="25" customFormat="1" ht="24" customHeight="1" thickBot="1" x14ac:dyDescent="0.3">
      <c r="A23" s="26" t="s">
        <v>32</v>
      </c>
      <c r="B23" s="27">
        <f>210+16</f>
        <v>226</v>
      </c>
      <c r="C23" s="28">
        <v>0</v>
      </c>
      <c r="D23" s="28">
        <v>0</v>
      </c>
      <c r="E23" s="28">
        <v>4</v>
      </c>
      <c r="F23" s="28">
        <v>205</v>
      </c>
      <c r="G23" s="28">
        <v>0</v>
      </c>
      <c r="H23" s="29">
        <v>17</v>
      </c>
      <c r="I23" s="28">
        <v>0</v>
      </c>
      <c r="J23" s="28">
        <v>0</v>
      </c>
      <c r="K23" s="28">
        <v>0</v>
      </c>
      <c r="L23" s="30">
        <v>0</v>
      </c>
      <c r="M23"/>
      <c r="N23" s="23"/>
      <c r="O23" s="23"/>
      <c r="P23" s="23"/>
      <c r="Q23" s="24"/>
      <c r="R23" s="24"/>
      <c r="S23" s="24"/>
    </row>
    <row r="24" spans="1:20" ht="15" x14ac:dyDescent="0.25">
      <c r="A24" s="31"/>
      <c r="B24" s="32"/>
      <c r="C24" s="33"/>
      <c r="D24" s="33"/>
      <c r="E24" s="33"/>
      <c r="F24" s="33"/>
      <c r="G24" s="33"/>
      <c r="H24" s="34"/>
      <c r="I24" s="34"/>
      <c r="J24" s="33"/>
      <c r="K24" s="33"/>
      <c r="L24" s="33"/>
      <c r="M24"/>
      <c r="N24" s="23"/>
      <c r="O24" s="23"/>
      <c r="P24" s="23"/>
    </row>
    <row r="25" spans="1:20" s="41" customFormat="1" ht="24" hidden="1" customHeight="1" x14ac:dyDescent="0.25">
      <c r="A25" s="35" t="s">
        <v>33</v>
      </c>
      <c r="B25" s="36">
        <v>206</v>
      </c>
      <c r="C25" s="37">
        <v>33</v>
      </c>
      <c r="D25" s="37">
        <v>51</v>
      </c>
      <c r="E25" s="37">
        <v>25</v>
      </c>
      <c r="F25" s="37">
        <v>6</v>
      </c>
      <c r="G25" s="37">
        <v>0</v>
      </c>
      <c r="H25" s="38">
        <v>0</v>
      </c>
      <c r="I25" s="38">
        <v>0</v>
      </c>
      <c r="J25" s="37">
        <v>42</v>
      </c>
      <c r="K25" s="37">
        <v>49</v>
      </c>
      <c r="L25" s="37">
        <v>0</v>
      </c>
      <c r="M25" s="39"/>
      <c r="N25" s="40"/>
      <c r="O25" s="40"/>
      <c r="P25" s="40"/>
      <c r="Q25" s="40"/>
      <c r="R25" s="40"/>
      <c r="S25" s="40"/>
    </row>
    <row r="26" spans="1:20" s="41" customFormat="1" ht="24" hidden="1" customHeight="1" x14ac:dyDescent="0.25">
      <c r="A26" s="35" t="s">
        <v>34</v>
      </c>
      <c r="B26" s="36">
        <v>204</v>
      </c>
      <c r="C26" s="37">
        <v>4</v>
      </c>
      <c r="D26" s="37">
        <v>68</v>
      </c>
      <c r="E26" s="37">
        <v>54</v>
      </c>
      <c r="F26" s="37">
        <v>74</v>
      </c>
      <c r="G26" s="37">
        <v>4</v>
      </c>
      <c r="H26" s="38">
        <v>0</v>
      </c>
      <c r="I26" s="38">
        <v>0</v>
      </c>
      <c r="J26" s="37">
        <v>0</v>
      </c>
      <c r="K26" s="37">
        <v>0</v>
      </c>
      <c r="L26" s="37">
        <v>0</v>
      </c>
      <c r="M26" s="39"/>
      <c r="N26" s="40"/>
      <c r="O26" s="40"/>
      <c r="P26" s="40"/>
      <c r="Q26" s="40"/>
      <c r="R26" s="40"/>
      <c r="S26" s="40"/>
    </row>
    <row r="27" spans="1:20" s="25" customFormat="1" ht="24" hidden="1" customHeight="1" x14ac:dyDescent="0.25">
      <c r="A27" s="42" t="s">
        <v>35</v>
      </c>
      <c r="B27" s="36">
        <v>202</v>
      </c>
      <c r="C27" s="37">
        <v>27</v>
      </c>
      <c r="D27" s="37">
        <v>29</v>
      </c>
      <c r="E27" s="37">
        <v>12</v>
      </c>
      <c r="F27" s="37">
        <v>10</v>
      </c>
      <c r="G27" s="37">
        <v>2</v>
      </c>
      <c r="H27" s="38">
        <v>12</v>
      </c>
      <c r="I27" s="38">
        <v>0</v>
      </c>
      <c r="J27" s="37">
        <v>24</v>
      </c>
      <c r="K27" s="37">
        <v>35</v>
      </c>
      <c r="L27" s="37">
        <v>51</v>
      </c>
      <c r="M27" s="43"/>
      <c r="N27" s="24"/>
      <c r="O27" s="24"/>
      <c r="P27" s="24"/>
      <c r="Q27" s="24"/>
      <c r="R27" s="24"/>
      <c r="S27" s="24"/>
    </row>
    <row r="28" spans="1:20" s="25" customFormat="1" ht="24" hidden="1" customHeight="1" x14ac:dyDescent="0.25">
      <c r="A28" s="42" t="s">
        <v>36</v>
      </c>
      <c r="B28" s="36">
        <v>202</v>
      </c>
      <c r="C28" s="37">
        <v>53</v>
      </c>
      <c r="D28" s="37">
        <v>27</v>
      </c>
      <c r="E28" s="37">
        <v>22</v>
      </c>
      <c r="F28" s="37">
        <v>1</v>
      </c>
      <c r="G28" s="44">
        <v>0</v>
      </c>
      <c r="H28" s="45">
        <v>0</v>
      </c>
      <c r="I28" s="45">
        <v>0</v>
      </c>
      <c r="J28" s="37">
        <v>61</v>
      </c>
      <c r="K28" s="37">
        <v>38</v>
      </c>
      <c r="L28" s="44">
        <v>0</v>
      </c>
      <c r="M28" s="43"/>
      <c r="N28" s="24"/>
      <c r="O28" s="24"/>
      <c r="P28" s="24"/>
      <c r="Q28" s="24"/>
      <c r="R28" s="24"/>
      <c r="S28" s="24"/>
    </row>
    <row r="29" spans="1:20" s="25" customFormat="1" ht="24" hidden="1" customHeight="1" x14ac:dyDescent="0.25">
      <c r="A29" s="42" t="s">
        <v>37</v>
      </c>
      <c r="B29" s="36">
        <v>201</v>
      </c>
      <c r="C29" s="44" t="s">
        <v>38</v>
      </c>
      <c r="D29" s="44" t="s">
        <v>38</v>
      </c>
      <c r="E29" s="44" t="s">
        <v>38</v>
      </c>
      <c r="F29" s="44" t="s">
        <v>38</v>
      </c>
      <c r="G29" s="44" t="s">
        <v>38</v>
      </c>
      <c r="H29" s="45" t="s">
        <v>38</v>
      </c>
      <c r="I29" s="45">
        <v>0</v>
      </c>
      <c r="J29" s="44" t="s">
        <v>38</v>
      </c>
      <c r="K29" s="44" t="s">
        <v>38</v>
      </c>
      <c r="L29" s="44" t="s">
        <v>38</v>
      </c>
      <c r="M29" s="43"/>
      <c r="N29" s="46"/>
      <c r="O29" s="24"/>
      <c r="P29" s="24"/>
      <c r="Q29" s="24"/>
      <c r="R29" s="24"/>
      <c r="S29" s="24"/>
    </row>
    <row r="30" spans="1:20" s="25" customFormat="1" ht="24" hidden="1" customHeight="1" x14ac:dyDescent="0.25">
      <c r="A30" s="42" t="s">
        <v>39</v>
      </c>
      <c r="B30" s="36">
        <v>197</v>
      </c>
      <c r="C30" s="37">
        <v>52</v>
      </c>
      <c r="D30" s="37">
        <v>48</v>
      </c>
      <c r="E30" s="37">
        <v>52</v>
      </c>
      <c r="F30" s="44">
        <v>0</v>
      </c>
      <c r="G30" s="44">
        <v>0</v>
      </c>
      <c r="H30" s="45">
        <v>0</v>
      </c>
      <c r="I30" s="45">
        <v>0</v>
      </c>
      <c r="J30" s="37">
        <v>14</v>
      </c>
      <c r="K30" s="37">
        <v>31</v>
      </c>
      <c r="L30" s="44">
        <v>0</v>
      </c>
      <c r="M30" s="43"/>
      <c r="N30" s="24"/>
      <c r="O30" s="24"/>
      <c r="P30" s="24"/>
      <c r="Q30" s="24"/>
      <c r="R30" s="24"/>
      <c r="S30" s="24"/>
    </row>
    <row r="31" spans="1:20" s="25" customFormat="1" ht="24" hidden="1" customHeight="1" x14ac:dyDescent="0.25">
      <c r="A31" s="42" t="s">
        <v>40</v>
      </c>
      <c r="B31" s="36">
        <v>193</v>
      </c>
      <c r="C31" s="37">
        <v>106</v>
      </c>
      <c r="D31" s="37">
        <v>87</v>
      </c>
      <c r="E31" s="44">
        <v>0</v>
      </c>
      <c r="F31" s="44">
        <v>0</v>
      </c>
      <c r="G31" s="44">
        <v>0</v>
      </c>
      <c r="H31" s="45">
        <v>0</v>
      </c>
      <c r="I31" s="45">
        <v>0</v>
      </c>
      <c r="J31" s="44">
        <v>0</v>
      </c>
      <c r="K31" s="44">
        <v>0</v>
      </c>
      <c r="L31" s="44">
        <v>0</v>
      </c>
      <c r="M31" s="43"/>
      <c r="N31" s="24"/>
      <c r="O31" s="24"/>
      <c r="P31" s="24"/>
      <c r="Q31" s="24"/>
      <c r="R31" s="24"/>
      <c r="S31" s="24"/>
    </row>
    <row r="32" spans="1:20" s="25" customFormat="1" ht="24" hidden="1" customHeight="1" x14ac:dyDescent="0.25">
      <c r="A32" s="42" t="s">
        <v>41</v>
      </c>
      <c r="B32" s="36">
        <v>167</v>
      </c>
      <c r="C32" s="44">
        <v>0</v>
      </c>
      <c r="D32" s="37">
        <v>16</v>
      </c>
      <c r="E32" s="37">
        <v>20</v>
      </c>
      <c r="F32" s="37">
        <v>12</v>
      </c>
      <c r="G32" s="44">
        <v>0</v>
      </c>
      <c r="H32" s="45">
        <v>0</v>
      </c>
      <c r="I32" s="45">
        <v>0</v>
      </c>
      <c r="J32" s="37">
        <v>42</v>
      </c>
      <c r="K32" s="37">
        <v>52</v>
      </c>
      <c r="L32" s="37">
        <v>25</v>
      </c>
      <c r="M32" s="43"/>
      <c r="N32" s="24"/>
      <c r="O32" s="24"/>
      <c r="P32" s="24"/>
      <c r="Q32" s="24"/>
      <c r="R32" s="24"/>
      <c r="S32" s="24"/>
    </row>
    <row r="33" spans="1:19" s="25" customFormat="1" ht="24" hidden="1" customHeight="1" x14ac:dyDescent="0.25">
      <c r="A33" s="42" t="s">
        <v>42</v>
      </c>
      <c r="B33" s="36">
        <v>163</v>
      </c>
      <c r="C33" s="37">
        <v>75</v>
      </c>
      <c r="D33" s="37">
        <v>34</v>
      </c>
      <c r="E33" s="37">
        <v>18</v>
      </c>
      <c r="F33" s="37">
        <v>18</v>
      </c>
      <c r="G33" s="44">
        <v>0</v>
      </c>
      <c r="H33" s="45">
        <v>0</v>
      </c>
      <c r="I33" s="45">
        <v>0</v>
      </c>
      <c r="J33" s="37">
        <v>18</v>
      </c>
      <c r="K33" s="44">
        <v>0</v>
      </c>
      <c r="L33" s="44">
        <v>0</v>
      </c>
      <c r="M33" s="43"/>
      <c r="N33" s="24"/>
      <c r="O33" s="24"/>
      <c r="P33" s="24"/>
      <c r="Q33" s="24"/>
      <c r="R33" s="24"/>
      <c r="S33" s="24"/>
    </row>
  </sheetData>
  <mergeCells count="2">
    <mergeCell ref="A1:L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2024-07-30T06:45:47Z</dcterms:created>
  <dcterms:modified xsi:type="dcterms:W3CDTF">2024-07-30T06:46:24Z</dcterms:modified>
</cp:coreProperties>
</file>